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ime\Downloads\"/>
    </mc:Choice>
  </mc:AlternateContent>
  <bookViews>
    <workbookView xWindow="0" yWindow="0" windowWidth="28800" windowHeight="11610" tabRatio="443"/>
  </bookViews>
  <sheets>
    <sheet name="FEBRERO 2026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5" l="1"/>
  <c r="C15" i="5"/>
  <c r="C10" i="5"/>
  <c r="G10" i="5" s="1"/>
  <c r="B3" i="5"/>
  <c r="B4" i="5"/>
  <c r="C4" i="5"/>
  <c r="E4" i="5" l="1"/>
  <c r="D4" i="5"/>
  <c r="G3" i="5"/>
  <c r="G17" i="5" l="1"/>
  <c r="G18" i="5"/>
  <c r="G19" i="5"/>
  <c r="G15" i="5"/>
  <c r="G13" i="5"/>
  <c r="G12" i="5"/>
  <c r="G11" i="5"/>
  <c r="G9" i="5"/>
  <c r="G8" i="5"/>
  <c r="G7" i="5"/>
  <c r="G6" i="5"/>
  <c r="G5" i="5"/>
  <c r="G4" i="5"/>
  <c r="G16" i="5"/>
  <c r="G14" i="5"/>
  <c r="F20" i="5"/>
  <c r="E20" i="5"/>
  <c r="D20" i="5"/>
  <c r="C20" i="5"/>
  <c r="B20" i="5"/>
  <c r="G20" i="5" l="1"/>
</calcChain>
</file>

<file path=xl/sharedStrings.xml><?xml version="1.0" encoding="utf-8"?>
<sst xmlns="http://schemas.openxmlformats.org/spreadsheetml/2006/main" count="10" uniqueCount="10">
  <si>
    <t>Participaciones</t>
  </si>
  <si>
    <t>Predial</t>
  </si>
  <si>
    <t>Agua</t>
  </si>
  <si>
    <t>DIARIO</t>
  </si>
  <si>
    <t>Dia</t>
  </si>
  <si>
    <t xml:space="preserve">cta0101905929 </t>
  </si>
  <si>
    <t>cta0119259279</t>
  </si>
  <si>
    <t>cta0102647893</t>
  </si>
  <si>
    <t>cta0102647583</t>
  </si>
  <si>
    <t>cta0102647400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</si>
</sst>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sz val="1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44" fontId="0" fillId="0" borderId="0" xfId="0" applyNumberFormat="1"/>
    <xf numFmtId="0" fontId="2" fillId="0" borderId="0" xfId="0" applyFont="1" applyAlignment="1">
      <alignment horizontal="center" vertical="center"/>
    </xf>
    <xf numFmtId="9" fontId="2" fillId="0" borderId="0" xfId="0" applyNumberFormat="1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wrapText="1"/>
    </xf>
    <xf numFmtId="44" fontId="3" fillId="0" borderId="0" xfId="0" applyNumberFormat="1" applyFont="1"/>
    <xf numFmtId="0" fontId="4" fillId="0" borderId="0" xfId="0" applyFont="1" applyAlignment="1">
      <alignment horizontal="center"/>
    </xf>
    <xf numFmtId="44" fontId="2" fillId="2" borderId="0" xfId="1" applyFont="1" applyFill="1"/>
    <xf numFmtId="44" fontId="2" fillId="2" borderId="0" xfId="0" applyNumberFormat="1" applyFont="1" applyFill="1"/>
    <xf numFmtId="44" fontId="2" fillId="0" borderId="0" xfId="0" applyNumberFormat="1" applyFont="1"/>
    <xf numFmtId="0" fontId="2" fillId="2" borderId="0" xfId="0" applyFont="1" applyFill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1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workbookViewId="0">
      <selection activeCell="G23" sqref="G23"/>
    </sheetView>
  </sheetViews>
  <sheetFormatPr baseColWidth="10" defaultColWidth="11.42578125" defaultRowHeight="15" x14ac:dyDescent="0.25"/>
  <cols>
    <col min="2" max="2" width="14.42578125" bestFit="1" customWidth="1"/>
    <col min="3" max="4" width="14.140625" bestFit="1" customWidth="1"/>
    <col min="5" max="6" width="13.5703125" bestFit="1" customWidth="1"/>
    <col min="7" max="7" width="14.140625" bestFit="1" customWidth="1"/>
    <col min="8" max="8" width="12.5703125" bestFit="1" customWidth="1"/>
  </cols>
  <sheetData>
    <row r="1" spans="1:8" x14ac:dyDescent="0.25">
      <c r="B1" s="2" t="s">
        <v>0</v>
      </c>
      <c r="C1" s="2" t="s">
        <v>1</v>
      </c>
      <c r="D1" s="2" t="s">
        <v>2</v>
      </c>
      <c r="E1" s="3">
        <v>0.2</v>
      </c>
      <c r="F1" s="3">
        <v>0.03</v>
      </c>
      <c r="G1" s="2" t="s">
        <v>3</v>
      </c>
    </row>
    <row r="2" spans="1:8" x14ac:dyDescent="0.25">
      <c r="A2" s="4" t="s">
        <v>4</v>
      </c>
      <c r="B2" s="5" t="s">
        <v>5</v>
      </c>
      <c r="C2" s="4" t="s">
        <v>6</v>
      </c>
      <c r="D2" s="4" t="s">
        <v>7</v>
      </c>
      <c r="E2" s="4" t="s">
        <v>8</v>
      </c>
      <c r="F2" s="4" t="s">
        <v>9</v>
      </c>
    </row>
    <row r="3" spans="1:8" x14ac:dyDescent="0.25">
      <c r="A3" s="11">
        <v>3</v>
      </c>
      <c r="B3" s="8">
        <f>21204+1462.4</f>
        <v>22666.400000000001</v>
      </c>
      <c r="C3" s="8">
        <v>190536.11</v>
      </c>
      <c r="D3" s="8">
        <v>82516.100000000006</v>
      </c>
      <c r="E3" s="8">
        <v>23815.360000000001</v>
      </c>
      <c r="F3" s="8">
        <v>3570.64</v>
      </c>
      <c r="G3" s="9">
        <f>SUM(B3:F3)</f>
        <v>323104.61</v>
      </c>
      <c r="H3" s="1"/>
    </row>
    <row r="4" spans="1:8" x14ac:dyDescent="0.25">
      <c r="A4" s="11">
        <v>4</v>
      </c>
      <c r="B4" s="8">
        <f>5892+4510</f>
        <v>10402</v>
      </c>
      <c r="C4" s="8">
        <f>225140.35+9360.89+10316.06</f>
        <v>244817.3</v>
      </c>
      <c r="D4" s="8">
        <f>67699.28</f>
        <v>67699.28</v>
      </c>
      <c r="E4" s="8">
        <f>18899.92</f>
        <v>18899.919999999998</v>
      </c>
      <c r="F4" s="8">
        <v>2833.14</v>
      </c>
      <c r="G4" s="9">
        <f t="shared" ref="G4:G19" si="0">SUM(B4:F4)</f>
        <v>344651.63999999996</v>
      </c>
      <c r="H4" s="1"/>
    </row>
    <row r="5" spans="1:8" x14ac:dyDescent="0.25">
      <c r="A5" s="11">
        <v>5</v>
      </c>
      <c r="B5" s="8">
        <v>15941</v>
      </c>
      <c r="C5" s="8">
        <v>184384.27</v>
      </c>
      <c r="D5" s="8">
        <v>49414.74</v>
      </c>
      <c r="E5" s="8">
        <v>13815.56</v>
      </c>
      <c r="F5" s="8">
        <v>2072.5</v>
      </c>
      <c r="G5" s="9">
        <f t="shared" si="0"/>
        <v>265628.07</v>
      </c>
      <c r="H5" s="1"/>
    </row>
    <row r="6" spans="1:8" x14ac:dyDescent="0.25">
      <c r="A6" s="11">
        <v>6</v>
      </c>
      <c r="B6" s="8">
        <v>3999</v>
      </c>
      <c r="C6" s="8">
        <v>133563.79999999999</v>
      </c>
      <c r="D6" s="8">
        <v>54928.3</v>
      </c>
      <c r="E6" s="8">
        <v>14630.28</v>
      </c>
      <c r="F6" s="8">
        <v>2194.56</v>
      </c>
      <c r="G6" s="9">
        <f t="shared" si="0"/>
        <v>209315.93999999997</v>
      </c>
      <c r="H6" s="1"/>
    </row>
    <row r="7" spans="1:8" x14ac:dyDescent="0.25">
      <c r="A7" s="11">
        <v>9</v>
      </c>
      <c r="B7" s="8">
        <v>11146</v>
      </c>
      <c r="C7" s="8">
        <v>170435.75</v>
      </c>
      <c r="D7" s="8">
        <v>70475.56</v>
      </c>
      <c r="E7" s="8">
        <v>19142.439999999999</v>
      </c>
      <c r="F7" s="8">
        <v>2871.69</v>
      </c>
      <c r="G7" s="9">
        <f t="shared" si="0"/>
        <v>274071.44</v>
      </c>
      <c r="H7" s="1"/>
    </row>
    <row r="8" spans="1:8" x14ac:dyDescent="0.25">
      <c r="A8" s="11">
        <v>10</v>
      </c>
      <c r="B8" s="8">
        <v>13331</v>
      </c>
      <c r="C8" s="8">
        <v>210578.09</v>
      </c>
      <c r="D8" s="8">
        <v>49253.3</v>
      </c>
      <c r="E8" s="8">
        <v>13007.96</v>
      </c>
      <c r="F8" s="8">
        <v>1951.19</v>
      </c>
      <c r="G8" s="9">
        <f t="shared" si="0"/>
        <v>288121.54000000004</v>
      </c>
      <c r="H8" s="1"/>
    </row>
    <row r="9" spans="1:8" x14ac:dyDescent="0.25">
      <c r="A9" s="11">
        <v>11</v>
      </c>
      <c r="B9" s="8">
        <v>12458</v>
      </c>
      <c r="C9" s="8">
        <v>121027.02</v>
      </c>
      <c r="D9" s="8">
        <v>52063.24</v>
      </c>
      <c r="E9" s="8">
        <v>14463.96</v>
      </c>
      <c r="F9" s="8">
        <v>2169.87</v>
      </c>
      <c r="G9" s="9">
        <f t="shared" si="0"/>
        <v>202182.09</v>
      </c>
      <c r="H9" s="1"/>
    </row>
    <row r="10" spans="1:8" x14ac:dyDescent="0.25">
      <c r="A10" s="11">
        <v>12</v>
      </c>
      <c r="B10" s="8">
        <v>10174</v>
      </c>
      <c r="C10" s="8">
        <f>174033.03+2716+1498</f>
        <v>178247.03</v>
      </c>
      <c r="D10" s="8">
        <v>65363.35</v>
      </c>
      <c r="E10" s="8">
        <v>17684.48</v>
      </c>
      <c r="F10" s="8">
        <v>2652.87</v>
      </c>
      <c r="G10" s="9">
        <f>SUM(B10:F10)</f>
        <v>274121.73</v>
      </c>
      <c r="H10" s="1"/>
    </row>
    <row r="11" spans="1:8" x14ac:dyDescent="0.25">
      <c r="A11" s="11">
        <v>13</v>
      </c>
      <c r="B11" s="8">
        <v>9047.5</v>
      </c>
      <c r="C11" s="8">
        <v>145658.26</v>
      </c>
      <c r="D11" s="8">
        <v>34155.480000000003</v>
      </c>
      <c r="E11" s="8">
        <v>8647.2800000000007</v>
      </c>
      <c r="F11" s="8">
        <v>1297.1099999999999</v>
      </c>
      <c r="G11" s="9">
        <f t="shared" si="0"/>
        <v>198805.63</v>
      </c>
      <c r="H11" s="1"/>
    </row>
    <row r="12" spans="1:8" x14ac:dyDescent="0.25">
      <c r="A12" s="11">
        <v>16</v>
      </c>
      <c r="B12" s="8">
        <v>28524.5</v>
      </c>
      <c r="C12" s="8">
        <v>162823.69</v>
      </c>
      <c r="D12" s="8">
        <v>42304.62</v>
      </c>
      <c r="E12" s="8">
        <v>11782.64</v>
      </c>
      <c r="F12" s="8">
        <v>1767.6</v>
      </c>
      <c r="G12" s="9">
        <f t="shared" si="0"/>
        <v>247203.05000000002</v>
      </c>
      <c r="H12" s="1"/>
    </row>
    <row r="13" spans="1:8" x14ac:dyDescent="0.25">
      <c r="A13" s="11">
        <v>17</v>
      </c>
      <c r="B13" s="8">
        <v>23589</v>
      </c>
      <c r="C13" s="8">
        <v>107399.1</v>
      </c>
      <c r="D13" s="8">
        <v>57339.1</v>
      </c>
      <c r="E13" s="8">
        <v>14976.88</v>
      </c>
      <c r="F13" s="8">
        <v>2246.85</v>
      </c>
      <c r="G13" s="9">
        <f t="shared" si="0"/>
        <v>205550.93000000002</v>
      </c>
      <c r="H13" s="1"/>
    </row>
    <row r="14" spans="1:8" x14ac:dyDescent="0.25">
      <c r="A14" s="11">
        <v>18</v>
      </c>
      <c r="B14" s="8">
        <v>34797.97</v>
      </c>
      <c r="C14" s="8">
        <v>166576.01999999999</v>
      </c>
      <c r="D14" s="8">
        <v>53747.99</v>
      </c>
      <c r="E14" s="8">
        <v>13436.52</v>
      </c>
      <c r="F14" s="8">
        <v>2015.6</v>
      </c>
      <c r="G14" s="9">
        <f t="shared" si="0"/>
        <v>270574.09999999998</v>
      </c>
      <c r="H14" s="1"/>
    </row>
    <row r="15" spans="1:8" x14ac:dyDescent="0.25">
      <c r="A15" s="11">
        <v>19</v>
      </c>
      <c r="B15" s="8">
        <v>40959.5</v>
      </c>
      <c r="C15" s="8">
        <f>244757.11+46205.75</f>
        <v>290962.86</v>
      </c>
      <c r="D15" s="8">
        <v>41006.5</v>
      </c>
      <c r="E15" s="8">
        <v>12120.56</v>
      </c>
      <c r="F15" s="8">
        <v>1818.03</v>
      </c>
      <c r="G15" s="9">
        <f t="shared" si="0"/>
        <v>386867.45</v>
      </c>
      <c r="H15" s="1"/>
    </row>
    <row r="16" spans="1:8" x14ac:dyDescent="0.25">
      <c r="A16" s="11">
        <v>20</v>
      </c>
      <c r="B16" s="8">
        <v>20925</v>
      </c>
      <c r="C16" s="8">
        <v>247071</v>
      </c>
      <c r="D16" s="8">
        <v>41676.050000000003</v>
      </c>
      <c r="E16" s="8">
        <v>10182.24</v>
      </c>
      <c r="F16" s="8">
        <v>1527.48</v>
      </c>
      <c r="G16" s="9">
        <f t="shared" si="0"/>
        <v>321381.76999999996</v>
      </c>
      <c r="H16" s="1"/>
    </row>
    <row r="17" spans="1:13" x14ac:dyDescent="0.25">
      <c r="A17" s="11">
        <v>25</v>
      </c>
      <c r="B17" s="8">
        <v>15849.5</v>
      </c>
      <c r="C17" s="8">
        <v>231014.36</v>
      </c>
      <c r="D17" s="8">
        <v>90241.54</v>
      </c>
      <c r="E17" s="8">
        <v>24388.12</v>
      </c>
      <c r="F17" s="8">
        <v>3658.56</v>
      </c>
      <c r="G17" s="9">
        <f>SUM(B17:F17)</f>
        <v>365152.07999999996</v>
      </c>
      <c r="H17" s="1"/>
    </row>
    <row r="18" spans="1:13" x14ac:dyDescent="0.25">
      <c r="A18" s="11">
        <v>26</v>
      </c>
      <c r="B18" s="9">
        <v>31503</v>
      </c>
      <c r="C18" s="9">
        <f>295890.44+23405</f>
        <v>319295.44</v>
      </c>
      <c r="D18" s="9">
        <v>62453.15</v>
      </c>
      <c r="E18" s="9">
        <v>16726.48</v>
      </c>
      <c r="F18" s="9">
        <v>2509.23</v>
      </c>
      <c r="G18" s="9">
        <f>SUM(B18:F18)</f>
        <v>432487.3</v>
      </c>
      <c r="H18" s="1"/>
    </row>
    <row r="19" spans="1:13" x14ac:dyDescent="0.25">
      <c r="A19" s="11">
        <v>27</v>
      </c>
      <c r="B19" s="9">
        <v>85673</v>
      </c>
      <c r="C19" s="9">
        <v>546375.22</v>
      </c>
      <c r="D19" s="9">
        <v>92498.41</v>
      </c>
      <c r="E19" s="9">
        <v>24804.720000000001</v>
      </c>
      <c r="F19" s="9">
        <v>3721.02</v>
      </c>
      <c r="G19" s="9">
        <f t="shared" si="0"/>
        <v>753072.37</v>
      </c>
      <c r="H19" s="1"/>
    </row>
    <row r="20" spans="1:13" ht="17.25" x14ac:dyDescent="0.4">
      <c r="A20" s="4"/>
      <c r="B20" s="10">
        <f t="shared" ref="B20:F20" si="1">SUM(B3:B19)</f>
        <v>390986.37</v>
      </c>
      <c r="C20" s="10">
        <f t="shared" si="1"/>
        <v>3650765.3200000003</v>
      </c>
      <c r="D20" s="10">
        <f t="shared" si="1"/>
        <v>1007136.7100000001</v>
      </c>
      <c r="E20" s="10">
        <f t="shared" si="1"/>
        <v>272525.40000000002</v>
      </c>
      <c r="F20" s="10">
        <f t="shared" si="1"/>
        <v>40877.939999999995</v>
      </c>
      <c r="G20" s="6">
        <f>SUM(G3:G19)</f>
        <v>5362291.74</v>
      </c>
      <c r="H20" s="6"/>
    </row>
    <row r="28" spans="1:13" ht="21" x14ac:dyDescent="0.35">
      <c r="M28" s="7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2026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HACIENDA</dc:creator>
  <cp:keywords/>
  <dc:description/>
  <cp:lastModifiedBy>Jaime</cp:lastModifiedBy>
  <cp:revision/>
  <cp:lastPrinted>2025-09-23T19:21:37Z</cp:lastPrinted>
  <dcterms:created xsi:type="dcterms:W3CDTF">2021-10-14T21:08:30Z</dcterms:created>
  <dcterms:modified xsi:type="dcterms:W3CDTF">2026-04-16T16:05:31Z</dcterms:modified>
  <cp:category/>
  <cp:contentStatus/>
</cp:coreProperties>
</file>